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рішення (на казну)" sheetId="8" r:id="rId1"/>
  </sheets>
  <calcPr calcId="152511"/>
</workbook>
</file>

<file path=xl/calcChain.xml><?xml version="1.0" encoding="utf-8"?>
<calcChain xmlns="http://schemas.openxmlformats.org/spreadsheetml/2006/main">
  <c r="Q27" i="8" l="1"/>
  <c r="Q28" i="8"/>
  <c r="H20" i="8"/>
  <c r="I20" i="8"/>
  <c r="J20" i="8"/>
  <c r="K20" i="8"/>
  <c r="L20" i="8"/>
  <c r="M20" i="8"/>
  <c r="N20" i="8"/>
  <c r="O20" i="8"/>
  <c r="P20" i="8"/>
  <c r="Q30" i="8" l="1"/>
  <c r="G29" i="8"/>
  <c r="F29" i="8" l="1"/>
  <c r="G20" i="8"/>
  <c r="Q26" i="8"/>
  <c r="F20" i="8" l="1"/>
  <c r="Q29" i="8"/>
  <c r="G32" i="8"/>
  <c r="H32" i="8"/>
  <c r="I32" i="8"/>
  <c r="J32" i="8"/>
  <c r="K32" i="8"/>
  <c r="L32" i="8"/>
  <c r="M32" i="8"/>
  <c r="N32" i="8"/>
  <c r="O32" i="8"/>
  <c r="P32" i="8"/>
  <c r="F32" i="8"/>
  <c r="G17" i="8" l="1"/>
  <c r="H17" i="8"/>
  <c r="I17" i="8"/>
  <c r="J17" i="8"/>
  <c r="K17" i="8"/>
  <c r="L17" i="8"/>
  <c r="M17" i="8"/>
  <c r="N17" i="8"/>
  <c r="O17" i="8"/>
  <c r="P17" i="8"/>
  <c r="F17" i="8"/>
  <c r="Q21" i="8" l="1"/>
  <c r="Q35" i="8" l="1"/>
  <c r="Q32" i="8" s="1"/>
  <c r="G31" i="8"/>
  <c r="H31" i="8"/>
  <c r="I31" i="8"/>
  <c r="J31" i="8"/>
  <c r="K31" i="8"/>
  <c r="L31" i="8"/>
  <c r="N31" i="8"/>
  <c r="O31" i="8"/>
  <c r="P31" i="8"/>
  <c r="F31" i="8"/>
  <c r="Q34" i="8"/>
  <c r="Q33" i="8"/>
  <c r="M31" i="8"/>
  <c r="Q25" i="8"/>
  <c r="Q24" i="8"/>
  <c r="Q23" i="8"/>
  <c r="Q22" i="8"/>
  <c r="Q20" i="8" s="1"/>
  <c r="P19" i="8"/>
  <c r="N19" i="8"/>
  <c r="L19" i="8"/>
  <c r="K19" i="8"/>
  <c r="J19" i="8"/>
  <c r="H19" i="8"/>
  <c r="G19" i="8"/>
  <c r="F19" i="8"/>
  <c r="O19" i="8"/>
  <c r="M19" i="8"/>
  <c r="I19" i="8"/>
  <c r="Q18" i="8"/>
  <c r="Q17" i="8" s="1"/>
  <c r="P16" i="8"/>
  <c r="P36" i="8" s="1"/>
  <c r="N16" i="8"/>
  <c r="N36" i="8" s="1"/>
  <c r="M16" i="8"/>
  <c r="L16" i="8"/>
  <c r="L36" i="8" s="1"/>
  <c r="K16" i="8"/>
  <c r="K36" i="8" s="1"/>
  <c r="J16" i="8"/>
  <c r="J36" i="8" s="1"/>
  <c r="I16" i="8"/>
  <c r="I36" i="8" s="1"/>
  <c r="H16" i="8"/>
  <c r="G16" i="8"/>
  <c r="G36" i="8" s="1"/>
  <c r="F16" i="8"/>
  <c r="O16" i="8"/>
  <c r="O36" i="8" s="1"/>
  <c r="F36" i="8" l="1"/>
  <c r="H36" i="8"/>
  <c r="M36" i="8"/>
  <c r="Q19" i="8"/>
  <c r="Q31" i="8"/>
  <c r="Q16" i="8"/>
  <c r="Q36" i="8" l="1"/>
</calcChain>
</file>

<file path=xl/sharedStrings.xml><?xml version="1.0" encoding="utf-8"?>
<sst xmlns="http://schemas.openxmlformats.org/spreadsheetml/2006/main" count="73" uniqueCount="59">
  <si>
    <t>РОЗПОДІЛ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</si>
  <si>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</si>
  <si>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</si>
  <si>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</si>
  <si>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</si>
  <si>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</si>
  <si>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</si>
  <si>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</si>
  <si>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</si>
  <si>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</si>
  <si>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</si>
  <si>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Х</t>
  </si>
  <si>
    <t>УСЬОГО</t>
  </si>
  <si>
    <t>О100000</t>
  </si>
  <si>
    <t>О110000</t>
  </si>
  <si>
    <t>(грн)</t>
  </si>
  <si>
    <t xml:space="preserve">  Апарат селищної ради</t>
  </si>
  <si>
    <t>О600000</t>
  </si>
  <si>
    <t>О610000</t>
  </si>
  <si>
    <t>О611020</t>
  </si>
  <si>
    <t>О921</t>
  </si>
  <si>
    <t>О731</t>
  </si>
  <si>
    <t>Багатопрофільна стаціонарна медична допомога населенню</t>
  </si>
  <si>
    <t>Надання загальної середньої освіти за рахунок коштів місцевого бюджету</t>
  </si>
  <si>
    <t>О611021</t>
  </si>
  <si>
    <t>Надання загальної середньої освіти закладами загальної середньої освіти</t>
  </si>
  <si>
    <t>Фінансовий відділ</t>
  </si>
  <si>
    <t>О112010</t>
  </si>
  <si>
    <t xml:space="preserve">Відділ освіти, молоді і спорту </t>
  </si>
  <si>
    <t>О611060</t>
  </si>
  <si>
    <t>О611061</t>
  </si>
  <si>
    <t>Надання загальної середньої освіти за рахунок залишку коштів за освітньою субвенцією</t>
  </si>
  <si>
    <t>О180</t>
  </si>
  <si>
    <t>видатків селищного бюджету на 2022 рік</t>
  </si>
  <si>
    <t>О611010</t>
  </si>
  <si>
    <t>О910</t>
  </si>
  <si>
    <t>Надання дошкільної освіти</t>
  </si>
  <si>
    <t>Субвенція з місцевого бюджету державному бюджету на виконання програм соціально - економічного розвитку регіонів</t>
  </si>
  <si>
    <t>О611200</t>
  </si>
  <si>
    <t>О990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</si>
  <si>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</si>
  <si>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Додаток №</t>
  </si>
  <si>
    <t>Начальник фінансового відділу                                                                                                                    Алла КОЛЕБЛЮК</t>
  </si>
  <si>
    <t>О615030</t>
  </si>
  <si>
    <t>Розвиток дитячо-юнацького та резервного спорту</t>
  </si>
  <si>
    <t>О615031</t>
  </si>
  <si>
    <t>О810</t>
  </si>
  <si>
    <t>Утримання та навчально-тренувальна робота комунальних дитячо-юнацьких спортивних шкіл</t>
  </si>
  <si>
    <t>О611150</t>
  </si>
  <si>
    <t>Забезпечення діяльності інклюзивно-ресурсних центрів</t>
  </si>
  <si>
    <t>О611151</t>
  </si>
  <si>
    <t>Забезпечення діяльності інклюзивно-ресурсних центрів за рахунок коштів місцевого бюджету</t>
  </si>
  <si>
    <t xml:space="preserve">до рішення виконавчого комітету </t>
  </si>
  <si>
    <t>Савранської селищної ради</t>
  </si>
  <si>
    <t>від 11.08.2022 року № 11/2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</si>
  <si>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</si>
  <si>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програми/підпрограми згідно з Типовою програмною класифікацією видатків та кредитування місцевих бюджетів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</si>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</sst>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4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sz val="14"/>
      <name val="Arial Cyr"/>
      <family val="2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name val="Arial Cyr"/>
      <charset val="204"/>
    </font>
    <font>
      <b/>
      <i/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b/>
      <i/>
      <sz val="14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5" fillId="0" borderId="2" xfId="0" applyFont="1" applyBorder="1"/>
    <xf numFmtId="0" fontId="6" fillId="0" borderId="2" xfId="0" applyFont="1" applyBorder="1"/>
    <xf numFmtId="0" fontId="7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8" fillId="0" borderId="2" xfId="0" applyFont="1" applyBorder="1"/>
    <xf numFmtId="49" fontId="8" fillId="0" borderId="2" xfId="0" applyNumberFormat="1" applyFont="1" applyFill="1" applyBorder="1" applyAlignment="1">
      <alignment horizontal="center"/>
    </xf>
    <xf numFmtId="0" fontId="14" fillId="0" borderId="2" xfId="0" applyFont="1" applyBorder="1"/>
    <xf numFmtId="0" fontId="8" fillId="0" borderId="2" xfId="0" applyFont="1" applyBorder="1" applyAlignment="1">
      <alignment wrapText="1"/>
    </xf>
    <xf numFmtId="49" fontId="14" fillId="0" borderId="2" xfId="0" applyNumberFormat="1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wrapText="1"/>
    </xf>
    <xf numFmtId="49" fontId="12" fillId="0" borderId="2" xfId="0" applyNumberFormat="1" applyFont="1" applyFill="1" applyBorder="1" applyAlignment="1">
      <alignment wrapText="1"/>
    </xf>
    <xf numFmtId="0" fontId="8" fillId="0" borderId="2" xfId="0" applyFont="1" applyBorder="1" applyAlignment="1">
      <alignment horizontal="left"/>
    </xf>
    <xf numFmtId="49" fontId="8" fillId="0" borderId="2" xfId="0" applyNumberFormat="1" applyFont="1" applyFill="1" applyBorder="1" applyAlignment="1">
      <alignment horizontal="left"/>
    </xf>
    <xf numFmtId="0" fontId="15" fillId="0" borderId="2" xfId="0" applyFont="1" applyBorder="1"/>
    <xf numFmtId="49" fontId="6" fillId="0" borderId="2" xfId="0" applyNumberFormat="1" applyFont="1" applyFill="1" applyBorder="1" applyAlignment="1">
      <alignment horizontal="center"/>
    </xf>
    <xf numFmtId="3" fontId="0" fillId="0" borderId="0" xfId="0" applyNumberFormat="1"/>
    <xf numFmtId="1" fontId="0" fillId="0" borderId="0" xfId="0" applyNumberFormat="1"/>
    <xf numFmtId="1" fontId="2" fillId="0" borderId="0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8" fillId="0" borderId="2" xfId="0" applyFont="1" applyFill="1" applyBorder="1" applyAlignment="1">
      <alignment horizontal="left"/>
    </xf>
    <xf numFmtId="0" fontId="5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6" fillId="0" borderId="2" xfId="0" applyFont="1" applyFill="1" applyBorder="1" applyAlignment="1">
      <alignment wrapText="1"/>
    </xf>
    <xf numFmtId="0" fontId="13" fillId="0" borderId="2" xfId="0" applyFont="1" applyBorder="1"/>
    <xf numFmtId="0" fontId="17" fillId="0" borderId="2" xfId="0" applyFont="1" applyBorder="1"/>
    <xf numFmtId="0" fontId="18" fillId="0" borderId="2" xfId="0" applyFont="1" applyBorder="1"/>
    <xf numFmtId="49" fontId="18" fillId="0" borderId="2" xfId="0" applyNumberFormat="1" applyFont="1" applyFill="1" applyBorder="1" applyAlignment="1">
      <alignment horizontal="center"/>
    </xf>
    <xf numFmtId="164" fontId="0" fillId="0" borderId="0" xfId="0" applyNumberFormat="1"/>
    <xf numFmtId="3" fontId="8" fillId="0" borderId="2" xfId="0" applyNumberFormat="1" applyFont="1" applyFill="1" applyBorder="1" applyAlignment="1">
      <alignment horizontal="center"/>
    </xf>
    <xf numFmtId="3" fontId="9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center"/>
    </xf>
    <xf numFmtId="3" fontId="9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19" fillId="0" borderId="2" xfId="0" applyFont="1" applyFill="1" applyBorder="1" applyAlignment="1">
      <alignment wrapText="1"/>
    </xf>
    <xf numFmtId="0" fontId="8" fillId="0" borderId="8" xfId="0" applyFont="1" applyFill="1" applyBorder="1" applyAlignment="1">
      <alignment wrapText="1"/>
    </xf>
    <xf numFmtId="3" fontId="2" fillId="0" borderId="10" xfId="0" applyNumberFormat="1" applyFont="1" applyFill="1" applyBorder="1" applyAlignment="1">
      <alignment horizontal="center" vertical="center" wrapText="1"/>
    </xf>
    <xf numFmtId="4" fontId="10" fillId="0" borderId="13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3" fontId="2" fillId="0" borderId="16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3" fontId="2" fillId="0" borderId="17" xfId="0" applyNumberFormat="1" applyFont="1" applyBorder="1" applyAlignment="1">
      <alignment horizontal="center" vertical="center" wrapText="1"/>
    </xf>
    <xf numFmtId="0" fontId="8" fillId="0" borderId="2" xfId="0" applyFont="1" applyFill="1" applyBorder="1"/>
    <xf numFmtId="49" fontId="8" fillId="0" borderId="4" xfId="0" applyNumberFormat="1" applyFont="1" applyFill="1" applyBorder="1" applyAlignment="1">
      <alignment horizontal="center"/>
    </xf>
    <xf numFmtId="0" fontId="8" fillId="0" borderId="4" xfId="0" applyFont="1" applyFill="1" applyBorder="1" applyAlignment="1">
      <alignment wrapText="1"/>
    </xf>
    <xf numFmtId="0" fontId="8" fillId="0" borderId="2" xfId="0" applyFont="1" applyFill="1" applyBorder="1" applyAlignment="1">
      <alignment horizontal="left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1" fillId="0" borderId="0" xfId="0" applyFont="1"/>
    <xf numFmtId="0" fontId="2" fillId="0" borderId="0" xfId="0" applyFont="1"/>
    <xf numFmtId="0" fontId="21" fillId="0" borderId="0" xfId="0" applyFont="1" applyAlignment="1"/>
    <xf numFmtId="0" fontId="22" fillId="0" borderId="0" xfId="0" applyFont="1" applyAlignment="1"/>
    <xf numFmtId="0" fontId="23" fillId="0" borderId="6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5"/>
  <sheetViews>
    <sheetView tabSelected="1" topLeftCell="B6" zoomScaleNormal="100" workbookViewId="0">
      <selection activeCell="C11" sqref="C11:C14"/>
    </sheetView>
  </sheetViews>
  <sheetFormatPr defaultRowHeight="15" x14ac:dyDescent="0.25"/>
  <cols>
    <col min="1" max="1" width="0" hidden="1" customWidth="1"/>
    <col min="2" max="2" width="12.140625" customWidth="1"/>
    <col min="5" max="5" width="37.42578125" customWidth="1"/>
    <col min="6" max="6" width="14.140625" customWidth="1"/>
    <col min="7" max="7" width="14" customWidth="1"/>
    <col min="8" max="8" width="13.85546875" customWidth="1"/>
    <col min="9" max="9" width="15.28515625" customWidth="1"/>
    <col min="10" max="10" width="8.140625" customWidth="1"/>
    <col min="11" max="11" width="13.7109375" customWidth="1"/>
    <col min="12" max="12" width="14.85546875" customWidth="1"/>
    <col min="13" max="13" width="12.42578125" customWidth="1"/>
    <col min="14" max="14" width="10.140625" customWidth="1"/>
    <col min="15" max="15" width="9.7109375" customWidth="1"/>
    <col min="16" max="16" width="8.42578125" customWidth="1"/>
    <col min="17" max="17" width="14" customWidth="1"/>
  </cols>
  <sheetData>
    <row r="1" spans="2:17" ht="37.5" customHeight="1" x14ac:dyDescent="0.25">
      <c r="K1" s="82" t="s">
        <v>41</v>
      </c>
      <c r="L1" s="82"/>
      <c r="M1" s="83"/>
      <c r="N1" s="83"/>
      <c r="O1" s="83"/>
    </row>
    <row r="2" spans="2:17" ht="15.75" x14ac:dyDescent="0.25">
      <c r="K2" s="84" t="s">
        <v>52</v>
      </c>
      <c r="L2" s="83"/>
      <c r="M2" s="83"/>
      <c r="N2" s="83"/>
      <c r="O2" s="83"/>
    </row>
    <row r="3" spans="2:17" ht="15.75" hidden="1" x14ac:dyDescent="0.25">
      <c r="K3" s="84"/>
      <c r="L3" s="83"/>
      <c r="M3" s="83"/>
      <c r="N3" s="83"/>
      <c r="O3" s="83"/>
    </row>
    <row r="4" spans="2:17" ht="18.75" hidden="1" x14ac:dyDescent="0.25">
      <c r="B4" s="2"/>
      <c r="K4" s="83"/>
      <c r="L4" s="83"/>
      <c r="M4" s="83"/>
      <c r="N4" s="83"/>
      <c r="O4" s="83"/>
    </row>
    <row r="5" spans="2:17" ht="15.75" hidden="1" x14ac:dyDescent="0.25">
      <c r="D5" s="7"/>
      <c r="E5" s="7"/>
      <c r="F5" s="7"/>
      <c r="G5" s="7"/>
      <c r="H5" s="7"/>
      <c r="I5" s="7"/>
      <c r="J5" s="7"/>
      <c r="K5" s="85"/>
      <c r="L5" s="85"/>
      <c r="M5" s="85"/>
      <c r="N5" s="85"/>
      <c r="O5" s="85"/>
      <c r="P5" s="7"/>
    </row>
    <row r="6" spans="2:17" ht="14.45" customHeight="1" x14ac:dyDescent="0.25">
      <c r="B6" s="3"/>
      <c r="D6" s="7"/>
      <c r="E6" s="7"/>
      <c r="F6" s="7"/>
      <c r="H6" s="3" t="s">
        <v>0</v>
      </c>
      <c r="J6" s="7"/>
      <c r="K6" s="86" t="s">
        <v>53</v>
      </c>
      <c r="L6" s="86"/>
      <c r="M6" s="86" t="s">
        <v>54</v>
      </c>
      <c r="N6" s="86"/>
      <c r="O6" s="86"/>
      <c r="P6" s="7"/>
    </row>
    <row r="7" spans="2:17" ht="17.45" customHeight="1" x14ac:dyDescent="0.25">
      <c r="B7" s="3"/>
      <c r="H7" s="3" t="s">
        <v>33</v>
      </c>
    </row>
    <row r="8" spans="2:17" x14ac:dyDescent="0.25">
      <c r="H8">
        <v>15573000000</v>
      </c>
    </row>
    <row r="9" spans="2:17" ht="18.75" x14ac:dyDescent="0.3">
      <c r="B9" s="5"/>
      <c r="H9" s="1"/>
      <c r="O9" s="5" t="s">
        <v>15</v>
      </c>
    </row>
    <row r="10" spans="2:17" x14ac:dyDescent="0.25">
      <c r="B10" s="4"/>
      <c r="E10" s="24"/>
    </row>
    <row r="11" spans="2:17" ht="48.6" customHeight="1" x14ac:dyDescent="0.25">
      <c r="B11" s="87" t="s">
        <v>57</v>
      </c>
      <c r="C11" s="87" t="s">
        <v>58</v>
      </c>
      <c r="D11" s="87" t="s">
        <v>55</v>
      </c>
      <c r="E11" s="87" t="s">
        <v>56</v>
      </c>
      <c r="F11" s="78" t="s">
        <v>1</v>
      </c>
      <c r="G11" s="80"/>
      <c r="H11" s="80"/>
      <c r="I11" s="80"/>
      <c r="J11" s="79"/>
      <c r="K11" s="78" t="s">
        <v>2</v>
      </c>
      <c r="L11" s="80"/>
      <c r="M11" s="80"/>
      <c r="N11" s="80"/>
      <c r="O11" s="80"/>
      <c r="P11" s="79"/>
      <c r="Q11" s="75" t="s">
        <v>3</v>
      </c>
    </row>
    <row r="12" spans="2:17" ht="19.149999999999999" customHeight="1" x14ac:dyDescent="0.25">
      <c r="B12" s="88"/>
      <c r="C12" s="88"/>
      <c r="D12" s="88"/>
      <c r="E12" s="88"/>
      <c r="F12" s="75" t="s">
        <v>4</v>
      </c>
      <c r="G12" s="75" t="s">
        <v>5</v>
      </c>
      <c r="H12" s="78" t="s">
        <v>6</v>
      </c>
      <c r="I12" s="79"/>
      <c r="J12" s="75" t="s">
        <v>7</v>
      </c>
      <c r="K12" s="75" t="s">
        <v>4</v>
      </c>
      <c r="L12" s="75" t="s">
        <v>8</v>
      </c>
      <c r="M12" s="75" t="s">
        <v>5</v>
      </c>
      <c r="N12" s="78" t="s">
        <v>6</v>
      </c>
      <c r="O12" s="79"/>
      <c r="P12" s="75" t="s">
        <v>7</v>
      </c>
      <c r="Q12" s="76"/>
    </row>
    <row r="13" spans="2:17" ht="21.6" customHeight="1" x14ac:dyDescent="0.25">
      <c r="B13" s="88"/>
      <c r="C13" s="88"/>
      <c r="D13" s="88"/>
      <c r="E13" s="88"/>
      <c r="F13" s="76"/>
      <c r="G13" s="76"/>
      <c r="H13" s="75" t="s">
        <v>9</v>
      </c>
      <c r="I13" s="75" t="s">
        <v>10</v>
      </c>
      <c r="J13" s="76"/>
      <c r="K13" s="76"/>
      <c r="L13" s="76"/>
      <c r="M13" s="76"/>
      <c r="N13" s="75" t="s">
        <v>9</v>
      </c>
      <c r="O13" s="75" t="s">
        <v>10</v>
      </c>
      <c r="P13" s="76"/>
      <c r="Q13" s="76"/>
    </row>
    <row r="14" spans="2:17" ht="21.75" customHeight="1" x14ac:dyDescent="0.25">
      <c r="B14" s="89"/>
      <c r="C14" s="89"/>
      <c r="D14" s="89"/>
      <c r="E14" s="89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</row>
    <row r="15" spans="2:17" x14ac:dyDescent="0.25">
      <c r="B15" s="6">
        <v>1</v>
      </c>
      <c r="C15" s="6">
        <v>2</v>
      </c>
      <c r="D15" s="6">
        <v>3</v>
      </c>
      <c r="E15" s="6">
        <v>4</v>
      </c>
      <c r="F15" s="6">
        <v>5</v>
      </c>
      <c r="G15" s="6">
        <v>6</v>
      </c>
      <c r="H15" s="6">
        <v>7</v>
      </c>
      <c r="I15" s="6">
        <v>8</v>
      </c>
      <c r="J15" s="6">
        <v>9</v>
      </c>
      <c r="K15" s="6">
        <v>10</v>
      </c>
      <c r="L15" s="6">
        <v>11</v>
      </c>
      <c r="M15" s="6">
        <v>12</v>
      </c>
      <c r="N15" s="6">
        <v>13</v>
      </c>
      <c r="O15" s="6">
        <v>14</v>
      </c>
      <c r="P15" s="6">
        <v>15</v>
      </c>
      <c r="Q15" s="6">
        <v>16</v>
      </c>
    </row>
    <row r="16" spans="2:17" ht="18" x14ac:dyDescent="0.25">
      <c r="B16" s="8" t="s">
        <v>13</v>
      </c>
      <c r="C16" s="6"/>
      <c r="D16" s="6"/>
      <c r="E16" s="10" t="s">
        <v>16</v>
      </c>
      <c r="F16" s="58">
        <f t="shared" ref="F16:Q17" si="0">F17</f>
        <v>215934</v>
      </c>
      <c r="G16" s="58">
        <f t="shared" si="0"/>
        <v>215934</v>
      </c>
      <c r="H16" s="58">
        <f t="shared" si="0"/>
        <v>0</v>
      </c>
      <c r="I16" s="58">
        <f t="shared" si="0"/>
        <v>0</v>
      </c>
      <c r="J16" s="58">
        <f t="shared" si="0"/>
        <v>0</v>
      </c>
      <c r="K16" s="58">
        <f t="shared" si="0"/>
        <v>0</v>
      </c>
      <c r="L16" s="58">
        <f t="shared" si="0"/>
        <v>0</v>
      </c>
      <c r="M16" s="58">
        <f t="shared" si="0"/>
        <v>0</v>
      </c>
      <c r="N16" s="58">
        <f t="shared" si="0"/>
        <v>0</v>
      </c>
      <c r="O16" s="58">
        <f t="shared" si="0"/>
        <v>0</v>
      </c>
      <c r="P16" s="58">
        <f t="shared" si="0"/>
        <v>0</v>
      </c>
      <c r="Q16" s="58">
        <f t="shared" si="0"/>
        <v>215934</v>
      </c>
    </row>
    <row r="17" spans="2:17" ht="18" x14ac:dyDescent="0.25">
      <c r="B17" s="9" t="s">
        <v>14</v>
      </c>
      <c r="C17" s="6"/>
      <c r="D17" s="6"/>
      <c r="E17" s="10" t="s">
        <v>16</v>
      </c>
      <c r="F17" s="59">
        <f>F18</f>
        <v>215934</v>
      </c>
      <c r="G17" s="59">
        <f t="shared" si="0"/>
        <v>215934</v>
      </c>
      <c r="H17" s="59">
        <f t="shared" si="0"/>
        <v>0</v>
      </c>
      <c r="I17" s="59">
        <f t="shared" si="0"/>
        <v>0</v>
      </c>
      <c r="J17" s="59">
        <f t="shared" si="0"/>
        <v>0</v>
      </c>
      <c r="K17" s="59">
        <f t="shared" si="0"/>
        <v>0</v>
      </c>
      <c r="L17" s="59">
        <f t="shared" si="0"/>
        <v>0</v>
      </c>
      <c r="M17" s="59">
        <f t="shared" si="0"/>
        <v>0</v>
      </c>
      <c r="N17" s="59">
        <f t="shared" si="0"/>
        <v>0</v>
      </c>
      <c r="O17" s="59">
        <f t="shared" si="0"/>
        <v>0</v>
      </c>
      <c r="P17" s="59">
        <f t="shared" si="0"/>
        <v>0</v>
      </c>
      <c r="Q17" s="59">
        <f t="shared" si="0"/>
        <v>215934</v>
      </c>
    </row>
    <row r="18" spans="2:17" ht="31.5" x14ac:dyDescent="0.25">
      <c r="B18" s="19" t="s">
        <v>27</v>
      </c>
      <c r="C18" s="19">
        <v>2010</v>
      </c>
      <c r="D18" s="13" t="s">
        <v>21</v>
      </c>
      <c r="E18" s="15" t="s">
        <v>22</v>
      </c>
      <c r="F18" s="40">
        <v>215934</v>
      </c>
      <c r="G18" s="40">
        <v>215934</v>
      </c>
      <c r="H18" s="40"/>
      <c r="I18" s="40"/>
      <c r="J18" s="47"/>
      <c r="K18" s="47"/>
      <c r="L18" s="47"/>
      <c r="M18" s="47"/>
      <c r="N18" s="47"/>
      <c r="O18" s="47"/>
      <c r="P18" s="47"/>
      <c r="Q18" s="44">
        <f>F18+K18</f>
        <v>215934</v>
      </c>
    </row>
    <row r="19" spans="2:17" ht="37.5" x14ac:dyDescent="0.3">
      <c r="B19" s="35" t="s">
        <v>17</v>
      </c>
      <c r="C19" s="12"/>
      <c r="D19" s="13"/>
      <c r="E19" s="34" t="s">
        <v>28</v>
      </c>
      <c r="F19" s="48">
        <f>F20</f>
        <v>456092.71</v>
      </c>
      <c r="G19" s="41">
        <f t="shared" ref="G19:Q19" si="1">G20</f>
        <v>456092.71</v>
      </c>
      <c r="H19" s="41">
        <f t="shared" si="1"/>
        <v>1118080</v>
      </c>
      <c r="I19" s="41">
        <f t="shared" si="1"/>
        <v>0</v>
      </c>
      <c r="J19" s="41">
        <f t="shared" si="1"/>
        <v>0</v>
      </c>
      <c r="K19" s="41">
        <f t="shared" si="1"/>
        <v>-248112.71000000002</v>
      </c>
      <c r="L19" s="41">
        <f t="shared" si="1"/>
        <v>-248112.71000000002</v>
      </c>
      <c r="M19" s="41">
        <f t="shared" si="1"/>
        <v>0</v>
      </c>
      <c r="N19" s="41">
        <f t="shared" si="1"/>
        <v>0</v>
      </c>
      <c r="O19" s="41">
        <f t="shared" si="1"/>
        <v>0</v>
      </c>
      <c r="P19" s="41">
        <f t="shared" si="1"/>
        <v>0</v>
      </c>
      <c r="Q19" s="41">
        <f t="shared" si="1"/>
        <v>207980</v>
      </c>
    </row>
    <row r="20" spans="2:17" ht="37.5" x14ac:dyDescent="0.3">
      <c r="B20" s="36" t="s">
        <v>18</v>
      </c>
      <c r="C20" s="37"/>
      <c r="D20" s="38"/>
      <c r="E20" s="34" t="s">
        <v>28</v>
      </c>
      <c r="F20" s="49">
        <f>F21+F22+F24+F26+F29+F27</f>
        <v>456092.71</v>
      </c>
      <c r="G20" s="49">
        <f t="shared" ref="G20:Q20" si="2">G21+G22+G24+G26+G29+G27</f>
        <v>456092.71</v>
      </c>
      <c r="H20" s="49">
        <f t="shared" si="2"/>
        <v>1118080</v>
      </c>
      <c r="I20" s="49">
        <f t="shared" si="2"/>
        <v>0</v>
      </c>
      <c r="J20" s="49">
        <f t="shared" si="2"/>
        <v>0</v>
      </c>
      <c r="K20" s="49">
        <f t="shared" si="2"/>
        <v>-248112.71000000002</v>
      </c>
      <c r="L20" s="49">
        <f t="shared" si="2"/>
        <v>-248112.71000000002</v>
      </c>
      <c r="M20" s="49">
        <f t="shared" si="2"/>
        <v>0</v>
      </c>
      <c r="N20" s="49">
        <f t="shared" si="2"/>
        <v>0</v>
      </c>
      <c r="O20" s="49">
        <f t="shared" si="2"/>
        <v>0</v>
      </c>
      <c r="P20" s="49">
        <f t="shared" si="2"/>
        <v>0</v>
      </c>
      <c r="Q20" s="49">
        <f t="shared" si="2"/>
        <v>207980</v>
      </c>
    </row>
    <row r="21" spans="2:17" ht="18.75" x14ac:dyDescent="0.3">
      <c r="B21" s="12" t="s">
        <v>34</v>
      </c>
      <c r="C21" s="12">
        <v>1010</v>
      </c>
      <c r="D21" s="13" t="s">
        <v>35</v>
      </c>
      <c r="E21" s="54" t="s">
        <v>36</v>
      </c>
      <c r="F21" s="43">
        <v>60000</v>
      </c>
      <c r="G21" s="56">
        <v>60000</v>
      </c>
      <c r="H21" s="49"/>
      <c r="I21" s="49"/>
      <c r="J21" s="49"/>
      <c r="K21" s="52"/>
      <c r="L21" s="57"/>
      <c r="M21" s="52"/>
      <c r="N21" s="52"/>
      <c r="O21" s="52"/>
      <c r="P21" s="52"/>
      <c r="Q21" s="44">
        <f t="shared" ref="Q21:Q30" si="3">F21+K21</f>
        <v>60000</v>
      </c>
    </row>
    <row r="22" spans="2:17" ht="47.25" x14ac:dyDescent="0.25">
      <c r="B22" s="28" t="s">
        <v>19</v>
      </c>
      <c r="C22" s="19">
        <v>1020</v>
      </c>
      <c r="D22" s="13"/>
      <c r="E22" s="11" t="s">
        <v>23</v>
      </c>
      <c r="F22" s="71">
        <v>99812.71</v>
      </c>
      <c r="G22" s="72">
        <v>99812.71</v>
      </c>
      <c r="H22" s="72"/>
      <c r="I22" s="72"/>
      <c r="J22" s="72"/>
      <c r="K22" s="72">
        <v>-99812.71</v>
      </c>
      <c r="L22" s="73">
        <v>-99812.71</v>
      </c>
      <c r="M22" s="44"/>
      <c r="N22" s="44"/>
      <c r="O22" s="44"/>
      <c r="P22" s="44"/>
      <c r="Q22" s="44">
        <f t="shared" si="3"/>
        <v>0</v>
      </c>
    </row>
    <row r="23" spans="2:17" ht="31.5" x14ac:dyDescent="0.25">
      <c r="B23" s="31" t="s">
        <v>24</v>
      </c>
      <c r="C23" s="31">
        <v>1021</v>
      </c>
      <c r="D23" s="50" t="s">
        <v>20</v>
      </c>
      <c r="E23" s="55" t="s">
        <v>25</v>
      </c>
      <c r="F23" s="71">
        <v>99812.71</v>
      </c>
      <c r="G23" s="72">
        <v>99812.71</v>
      </c>
      <c r="H23" s="72"/>
      <c r="I23" s="72"/>
      <c r="J23" s="72"/>
      <c r="K23" s="72">
        <v>-99812.71</v>
      </c>
      <c r="L23" s="73">
        <v>-99812.71</v>
      </c>
      <c r="M23" s="46"/>
      <c r="N23" s="46"/>
      <c r="O23" s="46"/>
      <c r="P23" s="46"/>
      <c r="Q23" s="46">
        <f t="shared" si="3"/>
        <v>0</v>
      </c>
    </row>
    <row r="24" spans="2:17" ht="47.25" x14ac:dyDescent="0.25">
      <c r="B24" s="32" t="s">
        <v>29</v>
      </c>
      <c r="C24" s="32">
        <v>1060</v>
      </c>
      <c r="D24" s="32"/>
      <c r="E24" s="11" t="s">
        <v>31</v>
      </c>
      <c r="F24" s="65">
        <v>170000</v>
      </c>
      <c r="G24" s="66">
        <v>170000</v>
      </c>
      <c r="H24" s="44">
        <v>1000000</v>
      </c>
      <c r="I24" s="44"/>
      <c r="J24" s="44"/>
      <c r="K24" s="44">
        <v>-170000</v>
      </c>
      <c r="L24" s="45">
        <v>-170000</v>
      </c>
      <c r="M24" s="42"/>
      <c r="N24" s="42"/>
      <c r="O24" s="42"/>
      <c r="P24" s="42"/>
      <c r="Q24" s="42">
        <f t="shared" si="3"/>
        <v>0</v>
      </c>
    </row>
    <row r="25" spans="2:17" ht="31.5" x14ac:dyDescent="0.25">
      <c r="B25" s="33" t="s">
        <v>30</v>
      </c>
      <c r="C25" s="33">
        <v>1061</v>
      </c>
      <c r="D25" s="51" t="s">
        <v>20</v>
      </c>
      <c r="E25" s="55" t="s">
        <v>25</v>
      </c>
      <c r="F25" s="60">
        <v>170000</v>
      </c>
      <c r="G25" s="61">
        <v>170000</v>
      </c>
      <c r="H25" s="62">
        <v>1000000</v>
      </c>
      <c r="I25" s="62"/>
      <c r="J25" s="62"/>
      <c r="K25" s="62">
        <v>-170000</v>
      </c>
      <c r="L25" s="63">
        <v>-170000</v>
      </c>
      <c r="M25" s="64"/>
      <c r="N25" s="64"/>
      <c r="O25" s="64"/>
      <c r="P25" s="64"/>
      <c r="Q25" s="64">
        <f t="shared" si="3"/>
        <v>0</v>
      </c>
    </row>
    <row r="26" spans="2:17" ht="78.75" x14ac:dyDescent="0.25">
      <c r="B26" s="33" t="s">
        <v>38</v>
      </c>
      <c r="C26" s="33">
        <v>1200</v>
      </c>
      <c r="D26" s="51" t="s">
        <v>39</v>
      </c>
      <c r="E26" s="11" t="s">
        <v>40</v>
      </c>
      <c r="F26" s="43">
        <v>118080</v>
      </c>
      <c r="G26" s="44">
        <v>118080</v>
      </c>
      <c r="H26" s="44">
        <v>118080</v>
      </c>
      <c r="I26" s="44"/>
      <c r="J26" s="44"/>
      <c r="K26" s="44">
        <v>21700</v>
      </c>
      <c r="L26" s="44">
        <v>21700</v>
      </c>
      <c r="M26" s="44"/>
      <c r="N26" s="44"/>
      <c r="O26" s="44"/>
      <c r="P26" s="44"/>
      <c r="Q26" s="44">
        <f t="shared" si="3"/>
        <v>139780</v>
      </c>
    </row>
    <row r="27" spans="2:17" ht="38.25" customHeight="1" x14ac:dyDescent="0.25">
      <c r="B27" s="33" t="s">
        <v>48</v>
      </c>
      <c r="C27" s="33">
        <v>1150</v>
      </c>
      <c r="D27" s="51"/>
      <c r="E27" s="69" t="s">
        <v>49</v>
      </c>
      <c r="F27" s="43">
        <v>6900</v>
      </c>
      <c r="G27" s="44">
        <v>6900</v>
      </c>
      <c r="H27" s="44"/>
      <c r="I27" s="44"/>
      <c r="J27" s="44"/>
      <c r="K27" s="44"/>
      <c r="L27" s="44"/>
      <c r="M27" s="44"/>
      <c r="N27" s="44"/>
      <c r="O27" s="44"/>
      <c r="P27" s="44"/>
      <c r="Q27" s="44">
        <f t="shared" si="3"/>
        <v>6900</v>
      </c>
    </row>
    <row r="28" spans="2:17" ht="52.5" customHeight="1" x14ac:dyDescent="0.25">
      <c r="B28" s="33" t="s">
        <v>50</v>
      </c>
      <c r="C28" s="33">
        <v>1151</v>
      </c>
      <c r="D28" s="51" t="s">
        <v>39</v>
      </c>
      <c r="E28" s="69" t="s">
        <v>51</v>
      </c>
      <c r="F28" s="43">
        <v>6900</v>
      </c>
      <c r="G28" s="44">
        <v>6900</v>
      </c>
      <c r="H28" s="44"/>
      <c r="I28" s="44"/>
      <c r="J28" s="44"/>
      <c r="K28" s="44"/>
      <c r="L28" s="44"/>
      <c r="M28" s="44"/>
      <c r="N28" s="44"/>
      <c r="O28" s="44"/>
      <c r="P28" s="44"/>
      <c r="Q28" s="44">
        <f t="shared" si="3"/>
        <v>6900</v>
      </c>
    </row>
    <row r="29" spans="2:17" ht="36" customHeight="1" x14ac:dyDescent="0.25">
      <c r="B29" s="67" t="s">
        <v>43</v>
      </c>
      <c r="C29" s="28">
        <v>5030</v>
      </c>
      <c r="D29" s="68"/>
      <c r="E29" s="69" t="s">
        <v>44</v>
      </c>
      <c r="F29" s="43">
        <f>G29</f>
        <v>1300</v>
      </c>
      <c r="G29" s="44">
        <f>G30</f>
        <v>1300</v>
      </c>
      <c r="H29" s="44"/>
      <c r="I29" s="44"/>
      <c r="J29" s="44"/>
      <c r="K29" s="44"/>
      <c r="L29" s="44"/>
      <c r="M29" s="44"/>
      <c r="N29" s="44"/>
      <c r="O29" s="44"/>
      <c r="P29" s="44"/>
      <c r="Q29" s="44">
        <f t="shared" si="3"/>
        <v>1300</v>
      </c>
    </row>
    <row r="30" spans="2:17" ht="47.25" x14ac:dyDescent="0.25">
      <c r="B30" s="67" t="s">
        <v>45</v>
      </c>
      <c r="C30" s="19">
        <v>5031</v>
      </c>
      <c r="D30" s="13" t="s">
        <v>46</v>
      </c>
      <c r="E30" s="70" t="s">
        <v>47</v>
      </c>
      <c r="F30" s="43">
        <v>1300</v>
      </c>
      <c r="G30" s="44">
        <v>1300</v>
      </c>
      <c r="H30" s="44"/>
      <c r="I30" s="44"/>
      <c r="J30" s="44"/>
      <c r="K30" s="44"/>
      <c r="L30" s="44"/>
      <c r="M30" s="44"/>
      <c r="N30" s="44"/>
      <c r="O30" s="44"/>
      <c r="P30" s="44"/>
      <c r="Q30" s="44">
        <f t="shared" si="3"/>
        <v>1300</v>
      </c>
    </row>
    <row r="31" spans="2:17" ht="15.75" x14ac:dyDescent="0.25">
      <c r="B31" s="29">
        <v>3700000</v>
      </c>
      <c r="C31" s="14"/>
      <c r="D31" s="16"/>
      <c r="E31" s="17" t="s">
        <v>26</v>
      </c>
      <c r="F31" s="47">
        <f t="shared" ref="F31:P31" si="4">F32</f>
        <v>99500</v>
      </c>
      <c r="G31" s="47">
        <f t="shared" si="4"/>
        <v>99500</v>
      </c>
      <c r="H31" s="47">
        <f t="shared" si="4"/>
        <v>0</v>
      </c>
      <c r="I31" s="47">
        <f t="shared" si="4"/>
        <v>0</v>
      </c>
      <c r="J31" s="47">
        <f t="shared" si="4"/>
        <v>0</v>
      </c>
      <c r="K31" s="47">
        <f t="shared" si="4"/>
        <v>0</v>
      </c>
      <c r="L31" s="47">
        <f t="shared" si="4"/>
        <v>0</v>
      </c>
      <c r="M31" s="47">
        <f t="shared" si="4"/>
        <v>0</v>
      </c>
      <c r="N31" s="47">
        <f t="shared" si="4"/>
        <v>0</v>
      </c>
      <c r="O31" s="47">
        <f t="shared" si="4"/>
        <v>0</v>
      </c>
      <c r="P31" s="47">
        <f t="shared" si="4"/>
        <v>0</v>
      </c>
      <c r="Q31" s="41">
        <f t="shared" ref="Q31" si="5">F31+K31</f>
        <v>99500</v>
      </c>
    </row>
    <row r="32" spans="2:17" ht="15.75" x14ac:dyDescent="0.25">
      <c r="B32" s="30">
        <v>3710000</v>
      </c>
      <c r="C32" s="21"/>
      <c r="D32" s="22"/>
      <c r="E32" s="18" t="s">
        <v>26</v>
      </c>
      <c r="F32" s="47">
        <f>F35</f>
        <v>99500</v>
      </c>
      <c r="G32" s="47">
        <f t="shared" ref="G32:Q32" si="6">G35</f>
        <v>99500</v>
      </c>
      <c r="H32" s="47">
        <f t="shared" si="6"/>
        <v>0</v>
      </c>
      <c r="I32" s="47">
        <f t="shared" si="6"/>
        <v>0</v>
      </c>
      <c r="J32" s="47">
        <f t="shared" si="6"/>
        <v>0</v>
      </c>
      <c r="K32" s="47">
        <f t="shared" si="6"/>
        <v>0</v>
      </c>
      <c r="L32" s="47">
        <f t="shared" si="6"/>
        <v>0</v>
      </c>
      <c r="M32" s="47">
        <f t="shared" si="6"/>
        <v>0</v>
      </c>
      <c r="N32" s="47">
        <f t="shared" si="6"/>
        <v>0</v>
      </c>
      <c r="O32" s="47">
        <f t="shared" si="6"/>
        <v>0</v>
      </c>
      <c r="P32" s="47">
        <f t="shared" si="6"/>
        <v>0</v>
      </c>
      <c r="Q32" s="47">
        <f t="shared" si="6"/>
        <v>99500</v>
      </c>
    </row>
    <row r="33" spans="2:17" ht="15.75" hidden="1" x14ac:dyDescent="0.25">
      <c r="B33" s="19"/>
      <c r="C33" s="19"/>
      <c r="D33" s="20"/>
      <c r="E33" s="11"/>
      <c r="F33" s="40"/>
      <c r="G33" s="40"/>
      <c r="H33" s="44"/>
      <c r="I33" s="44"/>
      <c r="J33" s="44"/>
      <c r="K33" s="44"/>
      <c r="L33" s="44"/>
      <c r="M33" s="44"/>
      <c r="N33" s="44"/>
      <c r="O33" s="44"/>
      <c r="P33" s="44"/>
      <c r="Q33" s="44">
        <f t="shared" ref="Q33:Q35" si="7">F33+K33</f>
        <v>0</v>
      </c>
    </row>
    <row r="34" spans="2:17" ht="15.75" hidden="1" x14ac:dyDescent="0.25">
      <c r="B34" s="19"/>
      <c r="C34" s="19"/>
      <c r="D34" s="20"/>
      <c r="E34" s="11"/>
      <c r="F34" s="40"/>
      <c r="G34" s="40"/>
      <c r="H34" s="44"/>
      <c r="I34" s="44"/>
      <c r="J34" s="44"/>
      <c r="K34" s="44"/>
      <c r="L34" s="44"/>
      <c r="M34" s="44"/>
      <c r="N34" s="44"/>
      <c r="O34" s="44"/>
      <c r="P34" s="44"/>
      <c r="Q34" s="44">
        <f t="shared" si="7"/>
        <v>0</v>
      </c>
    </row>
    <row r="35" spans="2:17" ht="68.25" customHeight="1" x14ac:dyDescent="0.25">
      <c r="B35" s="19">
        <v>3719800</v>
      </c>
      <c r="C35" s="19">
        <v>9800</v>
      </c>
      <c r="D35" s="13" t="s">
        <v>32</v>
      </c>
      <c r="E35" s="11" t="s">
        <v>37</v>
      </c>
      <c r="F35" s="40">
        <v>99500</v>
      </c>
      <c r="G35" s="40">
        <v>99500</v>
      </c>
      <c r="H35" s="44"/>
      <c r="I35" s="44"/>
      <c r="J35" s="44"/>
      <c r="K35" s="44"/>
      <c r="L35" s="44"/>
      <c r="M35" s="44"/>
      <c r="N35" s="44"/>
      <c r="O35" s="44"/>
      <c r="P35" s="44"/>
      <c r="Q35" s="44">
        <f t="shared" si="7"/>
        <v>99500</v>
      </c>
    </row>
    <row r="36" spans="2:17" ht="15.75" x14ac:dyDescent="0.25">
      <c r="B36" s="26" t="s">
        <v>11</v>
      </c>
      <c r="C36" s="26" t="s">
        <v>11</v>
      </c>
      <c r="D36" s="26" t="s">
        <v>11</v>
      </c>
      <c r="E36" s="27" t="s">
        <v>12</v>
      </c>
      <c r="F36" s="74">
        <f>F16+F19+F31</f>
        <v>771526.71</v>
      </c>
      <c r="G36" s="74">
        <f t="shared" ref="G36:Q36" si="8">G16+G19+G31</f>
        <v>771526.71</v>
      </c>
      <c r="H36" s="41">
        <f t="shared" si="8"/>
        <v>1118080</v>
      </c>
      <c r="I36" s="41">
        <f t="shared" si="8"/>
        <v>0</v>
      </c>
      <c r="J36" s="41">
        <f t="shared" si="8"/>
        <v>0</v>
      </c>
      <c r="K36" s="74">
        <f t="shared" si="8"/>
        <v>-248112.71000000002</v>
      </c>
      <c r="L36" s="74">
        <f t="shared" si="8"/>
        <v>-248112.71000000002</v>
      </c>
      <c r="M36" s="41">
        <f t="shared" si="8"/>
        <v>0</v>
      </c>
      <c r="N36" s="41">
        <f t="shared" si="8"/>
        <v>0</v>
      </c>
      <c r="O36" s="41">
        <f t="shared" si="8"/>
        <v>0</v>
      </c>
      <c r="P36" s="41">
        <f t="shared" si="8"/>
        <v>0</v>
      </c>
      <c r="Q36" s="41">
        <f t="shared" si="8"/>
        <v>523414</v>
      </c>
    </row>
    <row r="37" spans="2:17" ht="15.75" x14ac:dyDescent="0.25">
      <c r="F37" s="25"/>
    </row>
    <row r="38" spans="2:17" x14ac:dyDescent="0.25">
      <c r="B38" s="81" t="s">
        <v>42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39"/>
    </row>
    <row r="39" spans="2:17" x14ac:dyDescent="0.25"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53"/>
    </row>
    <row r="40" spans="2:17" x14ac:dyDescent="0.25"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39"/>
    </row>
    <row r="41" spans="2:17" x14ac:dyDescent="0.25">
      <c r="H41" s="23"/>
    </row>
    <row r="42" spans="2:17" x14ac:dyDescent="0.25">
      <c r="Q42" s="39"/>
    </row>
    <row r="43" spans="2:17" x14ac:dyDescent="0.25">
      <c r="Q43" s="53"/>
    </row>
    <row r="44" spans="2:17" x14ac:dyDescent="0.25">
      <c r="Q44" s="39"/>
    </row>
    <row r="45" spans="2:17" x14ac:dyDescent="0.25">
      <c r="Q45" s="53"/>
    </row>
  </sheetData>
  <mergeCells count="22">
    <mergeCell ref="B38:P40"/>
    <mergeCell ref="K1:L1"/>
    <mergeCell ref="B11:B14"/>
    <mergeCell ref="C11:C14"/>
    <mergeCell ref="D11:D14"/>
    <mergeCell ref="E11:E14"/>
    <mergeCell ref="F11:J11"/>
    <mergeCell ref="H13:H14"/>
    <mergeCell ref="I13:I14"/>
    <mergeCell ref="Q11:Q14"/>
    <mergeCell ref="F12:F14"/>
    <mergeCell ref="G12:G14"/>
    <mergeCell ref="H12:I12"/>
    <mergeCell ref="J12:J14"/>
    <mergeCell ref="K12:K14"/>
    <mergeCell ref="L12:L14"/>
    <mergeCell ref="M12:M14"/>
    <mergeCell ref="N12:O12"/>
    <mergeCell ref="P12:P14"/>
    <mergeCell ref="K11:P11"/>
    <mergeCell ref="N13:N14"/>
    <mergeCell ref="O13:O14"/>
  </mergeCells>
  <pageMargins left="0.51181102362204722" right="0.31496062992125984" top="0.74803149606299213" bottom="0.35433070866141736" header="0.31496062992125984" footer="0.31496062992125984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рішення (на казну)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2020-12-22T08:18:09Z</cp:lastPrinted>
  <dcterms:created xsi:type="dcterms:W3CDTF">2006-09-16T00:00:00Z</dcterms:created>
  <dcterms:modified xsi:type="dcterms:W3CDTF">2022-08-22T12:20:10Z</dcterms:modified>
</cp:coreProperties>
</file>